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330" yWindow="645" windowWidth="24795" windowHeight="12120"/>
  </bookViews>
  <sheets>
    <sheet name="AIR COOLER" sheetId="6" r:id="rId1"/>
  </sheets>
  <definedNames>
    <definedName name="_xlnm.Print_Area" localSheetId="0">'AIR COOLER'!$B$2:$H$16</definedName>
  </definedNames>
  <calcPr calcId="145621"/>
</workbook>
</file>

<file path=xl/calcChain.xml><?xml version="1.0" encoding="utf-8"?>
<calcChain xmlns="http://schemas.openxmlformats.org/spreadsheetml/2006/main">
  <c r="C9" i="6" l="1"/>
  <c r="G9" i="6" l="1"/>
  <c r="F11" i="6" l="1"/>
  <c r="M8" i="6"/>
  <c r="D14" i="6"/>
  <c r="G14" i="6"/>
  <c r="F14" i="6"/>
  <c r="E14" i="6"/>
  <c r="G11" i="6" l="1"/>
</calcChain>
</file>

<file path=xl/sharedStrings.xml><?xml version="1.0" encoding="utf-8"?>
<sst xmlns="http://schemas.openxmlformats.org/spreadsheetml/2006/main" count="28" uniqueCount="25">
  <si>
    <t>추천 사양</t>
    <phoneticPr fontId="1" type="noConversion"/>
  </si>
  <si>
    <t>제품선정표</t>
    <phoneticPr fontId="1" type="noConversion"/>
  </si>
  <si>
    <r>
      <t xml:space="preserve">현재온도
</t>
    </r>
    <r>
      <rPr>
        <b/>
        <sz val="12"/>
        <color rgb="FFFF0000"/>
        <rFont val="맑은 고딕"/>
        <family val="3"/>
        <charset val="129"/>
        <scheme val="minor"/>
      </rPr>
      <t>(℃)</t>
    </r>
    <phoneticPr fontId="1" type="noConversion"/>
  </si>
  <si>
    <r>
      <t xml:space="preserve">희망온도
</t>
    </r>
    <r>
      <rPr>
        <b/>
        <sz val="12"/>
        <color rgb="FFFF0000"/>
        <rFont val="맑은 고딕"/>
        <family val="3"/>
        <charset val="129"/>
        <scheme val="minor"/>
      </rPr>
      <t>(℃)</t>
    </r>
    <phoneticPr fontId="1" type="noConversion"/>
  </si>
  <si>
    <r>
      <t xml:space="preserve">체 적
</t>
    </r>
    <r>
      <rPr>
        <b/>
        <sz val="12"/>
        <color rgb="FFFF0000"/>
        <rFont val="맑은 고딕"/>
        <family val="3"/>
        <charset val="129"/>
        <scheme val="minor"/>
      </rPr>
      <t>(㎤)</t>
    </r>
    <phoneticPr fontId="1" type="noConversion"/>
  </si>
  <si>
    <r>
      <t xml:space="preserve">희망시간
</t>
    </r>
    <r>
      <rPr>
        <b/>
        <sz val="12"/>
        <color rgb="FFFF0000"/>
        <rFont val="맑은 고딕"/>
        <family val="3"/>
        <charset val="129"/>
        <scheme val="minor"/>
      </rPr>
      <t>(sec)</t>
    </r>
    <phoneticPr fontId="1" type="noConversion"/>
  </si>
  <si>
    <r>
      <t xml:space="preserve">필요열량
</t>
    </r>
    <r>
      <rPr>
        <b/>
        <sz val="12"/>
        <color rgb="FFFF0000"/>
        <rFont val="맑은 고딕"/>
        <family val="3"/>
        <charset val="129"/>
        <scheme val="minor"/>
      </rPr>
      <t>(kcal/h)</t>
    </r>
    <phoneticPr fontId="1" type="noConversion"/>
  </si>
  <si>
    <t>피냉각체 종류</t>
    <phoneticPr fontId="1" type="noConversion"/>
  </si>
  <si>
    <t>참고자료</t>
    <phoneticPr fontId="1" type="noConversion"/>
  </si>
  <si>
    <t>플라스틱
(*국부냉각시)</t>
    <phoneticPr fontId="1" type="noConversion"/>
  </si>
  <si>
    <t>알루미늄
(*국부냉각시)</t>
    <phoneticPr fontId="1" type="noConversion"/>
  </si>
  <si>
    <t>탄소강
(*국부냉각시)</t>
    <phoneticPr fontId="1" type="noConversion"/>
  </si>
  <si>
    <t>유리
(*국부냉각시)</t>
    <phoneticPr fontId="1" type="noConversion"/>
  </si>
  <si>
    <t>공기
(*판넬 내부 냉각시)</t>
    <phoneticPr fontId="1" type="noConversion"/>
  </si>
  <si>
    <t>비열
(cal/g*℃)</t>
    <phoneticPr fontId="1" type="noConversion"/>
  </si>
  <si>
    <t>밀도
(g/㎤)</t>
    <phoneticPr fontId="1" type="noConversion"/>
  </si>
  <si>
    <t xml:space="preserve"> </t>
    <phoneticPr fontId="1" type="noConversion"/>
  </si>
  <si>
    <t>VT</t>
    <phoneticPr fontId="1" type="noConversion"/>
  </si>
  <si>
    <t>VT-</t>
    <phoneticPr fontId="1" type="noConversion"/>
  </si>
  <si>
    <t>사양별
권장수량</t>
    <phoneticPr fontId="1" type="noConversion"/>
  </si>
  <si>
    <r>
      <t>가 로
A</t>
    </r>
    <r>
      <rPr>
        <b/>
        <sz val="12"/>
        <color rgb="FFFF0000"/>
        <rFont val="맑은 고딕"/>
        <family val="3"/>
        <charset val="129"/>
        <scheme val="minor"/>
      </rPr>
      <t>(㎝)</t>
    </r>
    <phoneticPr fontId="1" type="noConversion"/>
  </si>
  <si>
    <r>
      <t>세 로
B</t>
    </r>
    <r>
      <rPr>
        <b/>
        <sz val="12"/>
        <color rgb="FFFF0000"/>
        <rFont val="맑은 고딕"/>
        <family val="3"/>
        <charset val="129"/>
        <scheme val="minor"/>
      </rPr>
      <t>(㎝)</t>
    </r>
    <phoneticPr fontId="1" type="noConversion"/>
  </si>
  <si>
    <r>
      <t>높 이
(두께)
C</t>
    </r>
    <r>
      <rPr>
        <b/>
        <sz val="12"/>
        <color rgb="FFFF0000"/>
        <rFont val="맑은 고딕"/>
        <family val="3"/>
        <charset val="129"/>
        <scheme val="minor"/>
      </rPr>
      <t>(㎝)</t>
    </r>
    <phoneticPr fontId="1" type="noConversion"/>
  </si>
  <si>
    <t>*본 사양은 단순계산에 의한 결과값입니다. 정밀한 사양을 원하시면 문의바랍니다.
1) 결과값에는 약 30%의 안전률이 고려되었습니다. 참고 바랍니다.
2 )노란색 칸의 값은 추천사양이고, 밑에 다른사양들도 사용 가능합니다.
3) 결과값이 #N/A로 표시되면, 최소값이 표시 됩니다. 수치를 조금 올려서 작성해 주세요.
4) 에어쿨러는 사용 전단에 최단 거리로 수분 필터를 반드시 설치해야 합니다.
5) 희망온도를 영하(-℃)로 하더라도 실제로 얼음이 얼거나 성애가 생기지 않습니다. 
   단, 외부 온도차로 인한 결로는 생길 수 있습니다. 
6) 컴프레셔의 용량과 쿨러의 사용유량을 고려하여 제품을 선정해 주시기 바랍니다.
    *사용유량 홈페이지 참조</t>
    <phoneticPr fontId="1" type="noConversion"/>
  </si>
  <si>
    <t>알루미늄 (*국부냉각시)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</si>
</sst>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1"/>
      <color theme="0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63377788628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Protection="1">
      <alignment vertical="center"/>
      <protection hidden="1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4" borderId="0" xfId="0" applyFill="1" applyBorder="1" applyProtection="1">
      <alignment vertical="center"/>
    </xf>
    <xf numFmtId="0" fontId="0" fillId="0" borderId="6" xfId="0" applyBorder="1" applyProtection="1">
      <alignment vertical="center"/>
      <protection hidden="1"/>
    </xf>
    <xf numFmtId="0" fontId="0" fillId="0" borderId="7" xfId="0" applyBorder="1" applyProtection="1">
      <alignment vertical="center"/>
      <protection hidden="1"/>
    </xf>
    <xf numFmtId="0" fontId="0" fillId="0" borderId="1" xfId="0" applyBorder="1">
      <alignment vertical="center"/>
    </xf>
    <xf numFmtId="0" fontId="0" fillId="0" borderId="8" xfId="0" applyBorder="1">
      <alignment vertical="center"/>
    </xf>
    <xf numFmtId="0" fontId="0" fillId="0" borderId="0" xfId="0" quotePrefix="1">
      <alignment vertical="center"/>
    </xf>
    <xf numFmtId="0" fontId="0" fillId="0" borderId="0" xfId="0">
      <alignment vertical="center"/>
    </xf>
    <xf numFmtId="0" fontId="3" fillId="0" borderId="0" xfId="0" applyFont="1" applyBorder="1" applyAlignment="1" applyProtection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0" fillId="0" borderId="0" xfId="0">
      <alignment vertical="center"/>
    </xf>
    <xf numFmtId="0" fontId="6" fillId="4" borderId="3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6" fillId="0" borderId="3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>
      <alignment vertical="center"/>
    </xf>
    <xf numFmtId="0" fontId="2" fillId="5" borderId="3" xfId="0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horizontal="center" vertical="center" wrapText="1"/>
    </xf>
    <xf numFmtId="2" fontId="2" fillId="6" borderId="3" xfId="0" applyNumberFormat="1" applyFont="1" applyFill="1" applyBorder="1" applyAlignment="1" applyProtection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12" xfId="0" applyFont="1" applyBorder="1" applyAlignment="1">
      <alignment horizontal="center" vertical="center"/>
    </xf>
    <xf numFmtId="0" fontId="7" fillId="0" borderId="0" xfId="0" applyFont="1" applyFill="1">
      <alignment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6" fillId="0" borderId="3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 applyProtection="1">
      <alignment horizontal="left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2" fillId="6" borderId="9" xfId="0" applyFont="1" applyFill="1" applyBorder="1" applyAlignment="1" applyProtection="1">
      <alignment horizontal="center" vertical="center"/>
    </xf>
    <xf numFmtId="0" fontId="2" fillId="6" borderId="10" xfId="0" applyFont="1" applyFill="1" applyBorder="1" applyAlignment="1" applyProtection="1">
      <alignment horizontal="center" vertical="center"/>
    </xf>
    <xf numFmtId="49" fontId="10" fillId="4" borderId="9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10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200025</xdr:rowOff>
    </xdr:from>
    <xdr:to>
      <xdr:col>8</xdr:col>
      <xdr:colOff>9525</xdr:colOff>
      <xdr:row>2</xdr:row>
      <xdr:rowOff>9525</xdr:rowOff>
    </xdr:to>
    <xdr:sp macro="" textlink="">
      <xdr:nvSpPr>
        <xdr:cNvPr id="5" name="직사각형 4"/>
        <xdr:cNvSpPr/>
      </xdr:nvSpPr>
      <xdr:spPr>
        <a:xfrm>
          <a:off x="133350" y="200025"/>
          <a:ext cx="5276850" cy="30670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2">
              <a:lumMod val="60000"/>
              <a:lumOff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bg1">
              <a:lumMod val="50000"/>
            </a:schemeClr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showGridLines="0" tabSelected="1" zoomScaleNormal="100" zoomScaleSheetLayoutView="100" workbookViewId="0">
      <selection activeCell="G7" sqref="G7"/>
    </sheetView>
  </sheetViews>
  <sheetFormatPr defaultRowHeight="16.5" x14ac:dyDescent="0.3"/>
  <cols>
    <col min="1" max="1" width="1.75" style="13" customWidth="1"/>
    <col min="2" max="8" width="10.625" style="13" customWidth="1"/>
    <col min="9" max="9" width="1.5" style="13" customWidth="1"/>
    <col min="10" max="10" width="9" style="13"/>
    <col min="11" max="21" width="10.875" style="13" customWidth="1"/>
    <col min="22" max="16384" width="9" style="13"/>
  </cols>
  <sheetData>
    <row r="1" spans="1:19" ht="9" customHeight="1" x14ac:dyDescent="0.3">
      <c r="A1" s="2"/>
      <c r="B1" s="3"/>
      <c r="C1" s="3"/>
      <c r="D1" s="3"/>
      <c r="E1" s="3"/>
      <c r="F1" s="3"/>
      <c r="G1" s="3"/>
      <c r="H1" s="3"/>
      <c r="I1" s="4"/>
    </row>
    <row r="2" spans="1:19" ht="310.5" customHeight="1" x14ac:dyDescent="0.3">
      <c r="A2" s="5"/>
      <c r="B2" s="51"/>
      <c r="C2" s="51"/>
      <c r="D2" s="51"/>
      <c r="E2" s="51"/>
      <c r="F2" s="51"/>
      <c r="G2" s="51"/>
      <c r="H2" s="51"/>
      <c r="I2" s="6"/>
    </row>
    <row r="3" spans="1:19" x14ac:dyDescent="0.3">
      <c r="A3" s="5"/>
      <c r="B3" s="14"/>
      <c r="C3" s="14"/>
      <c r="D3" s="14"/>
      <c r="E3" s="14"/>
      <c r="F3" s="14"/>
      <c r="G3" s="14"/>
      <c r="H3" s="14"/>
      <c r="I3" s="6"/>
    </row>
    <row r="4" spans="1:19" ht="19.5" customHeight="1" x14ac:dyDescent="0.3">
      <c r="A4" s="5"/>
      <c r="B4" s="21"/>
      <c r="C4" s="49" t="s">
        <v>1</v>
      </c>
      <c r="D4" s="49"/>
      <c r="E4" s="49"/>
      <c r="F4" s="49"/>
      <c r="G4" s="49"/>
      <c r="H4" s="21"/>
      <c r="I4" s="6"/>
      <c r="K4" s="19"/>
      <c r="L4" s="19"/>
      <c r="M4" s="19"/>
      <c r="N4" s="19"/>
      <c r="O4" s="19"/>
      <c r="P4" s="19"/>
      <c r="Q4" s="18"/>
      <c r="R4" s="18"/>
      <c r="S4" s="18"/>
    </row>
    <row r="5" spans="1:19" ht="18.75" customHeight="1" x14ac:dyDescent="0.3">
      <c r="A5" s="5"/>
      <c r="B5" s="21"/>
      <c r="C5" s="50"/>
      <c r="D5" s="50"/>
      <c r="E5" s="50"/>
      <c r="F5" s="50"/>
      <c r="G5" s="50"/>
      <c r="H5" s="21"/>
      <c r="I5" s="6"/>
      <c r="Q5" s="18"/>
      <c r="R5" s="18"/>
      <c r="S5" s="18"/>
    </row>
    <row r="6" spans="1:19" ht="51.75" x14ac:dyDescent="0.3">
      <c r="A6" s="5"/>
      <c r="C6" s="24" t="s">
        <v>20</v>
      </c>
      <c r="D6" s="24" t="s">
        <v>21</v>
      </c>
      <c r="E6" s="24" t="s">
        <v>22</v>
      </c>
      <c r="F6" s="24" t="s">
        <v>2</v>
      </c>
      <c r="G6" s="24" t="s">
        <v>3</v>
      </c>
      <c r="I6" s="6"/>
    </row>
    <row r="7" spans="1:19" ht="27.75" customHeight="1" x14ac:dyDescent="0.3">
      <c r="A7" s="5"/>
      <c r="C7" s="22">
        <v>10</v>
      </c>
      <c r="D7" s="22">
        <v>3</v>
      </c>
      <c r="E7" s="22">
        <v>4</v>
      </c>
      <c r="F7" s="44">
        <v>15</v>
      </c>
      <c r="G7" s="44">
        <v>5</v>
      </c>
      <c r="I7" s="6"/>
    </row>
    <row r="8" spans="1:19" ht="34.5" x14ac:dyDescent="0.3">
      <c r="A8" s="5"/>
      <c r="C8" s="25" t="s">
        <v>4</v>
      </c>
      <c r="D8" s="54" t="s">
        <v>7</v>
      </c>
      <c r="E8" s="55"/>
      <c r="F8" s="25" t="s">
        <v>5</v>
      </c>
      <c r="G8" s="26" t="s">
        <v>6</v>
      </c>
      <c r="I8" s="6"/>
      <c r="M8" s="13" t="str">
        <f>IFERROR(INDEX($N$11:$O$15,SMALL(IF((G9=$N$11:$N$15),MATCH(ROW($N$11:$N$15), ROW($N$11:$N$15)), ""), ROWS($A$1:A1)),MATCH(O$11,$C$2:$F$2,0)),"")</f>
        <v/>
      </c>
    </row>
    <row r="9" spans="1:19" s="1" customFormat="1" ht="28.5" customHeight="1" x14ac:dyDescent="0.3">
      <c r="A9" s="8"/>
      <c r="B9" s="7"/>
      <c r="C9" s="20">
        <f>C7*D7*E7</f>
        <v>120</v>
      </c>
      <c r="D9" s="56" t="s">
        <v>24</v>
      </c>
      <c r="E9" s="57"/>
      <c r="F9" s="43">
        <v>15</v>
      </c>
      <c r="G9" s="20">
        <f>((((IF(D9="플라스틱 (*국부냉각시)",0.92*0.5,IF(D9="알루미늄 (*국부냉각시)",2.7*0.215,IF(D9="탄소강 (*국부냉각시)",7.85*0.107,IF(D9="유리 (*국부냉각시)",2.5*0.2,IF(D9="공기 (*판넬 내부 냉각시)",0.001*0.24,"1")))))*C9*(F7-G7))*1/1000)/F9*3600)*1.3)</f>
        <v>217.33919999999998</v>
      </c>
      <c r="H9" s="7"/>
      <c r="I9" s="9"/>
    </row>
    <row r="10" spans="1:19" ht="25.5" customHeight="1" x14ac:dyDescent="0.3">
      <c r="A10" s="5"/>
      <c r="B10" s="52"/>
      <c r="C10" s="53"/>
      <c r="D10" s="53"/>
      <c r="E10" s="15"/>
      <c r="F10" s="15"/>
      <c r="G10" s="16"/>
      <c r="I10" s="6"/>
      <c r="K10" s="13" t="s">
        <v>16</v>
      </c>
    </row>
    <row r="11" spans="1:19" ht="33.75" customHeight="1" x14ac:dyDescent="0.3">
      <c r="A11" s="5"/>
      <c r="B11" s="23"/>
      <c r="C11" s="28" t="s">
        <v>0</v>
      </c>
      <c r="D11" s="34"/>
      <c r="E11" s="41" t="s">
        <v>18</v>
      </c>
      <c r="F11" s="41">
        <f>HLOOKUP(G9,D13:G14,1)</f>
        <v>100</v>
      </c>
      <c r="G11" s="42">
        <f>HLOOKUP(G9,D13:G14,2)</f>
        <v>3</v>
      </c>
      <c r="I11" s="6"/>
      <c r="K11" s="35"/>
      <c r="L11" s="35"/>
      <c r="M11" s="35"/>
      <c r="N11" s="35"/>
      <c r="O11" s="35"/>
    </row>
    <row r="12" spans="1:19" s="36" customFormat="1" ht="20.25" customHeight="1" x14ac:dyDescent="0.3">
      <c r="A12" s="5"/>
      <c r="B12" s="23"/>
      <c r="C12" s="46" t="s">
        <v>19</v>
      </c>
      <c r="D12" s="39" t="s">
        <v>17</v>
      </c>
      <c r="E12" s="39" t="s">
        <v>17</v>
      </c>
      <c r="F12" s="39" t="s">
        <v>17</v>
      </c>
      <c r="G12" s="40" t="s">
        <v>17</v>
      </c>
      <c r="I12" s="6"/>
    </row>
    <row r="13" spans="1:19" s="17" customFormat="1" ht="17.25" customHeight="1" x14ac:dyDescent="0.3">
      <c r="A13" s="5"/>
      <c r="B13" s="16"/>
      <c r="C13" s="47"/>
      <c r="D13" s="37">
        <v>100</v>
      </c>
      <c r="E13" s="37">
        <v>400</v>
      </c>
      <c r="F13" s="37">
        <v>700</v>
      </c>
      <c r="G13" s="37">
        <v>1000</v>
      </c>
      <c r="I13" s="6"/>
      <c r="K13" s="35"/>
      <c r="L13" s="35"/>
      <c r="M13" s="35"/>
      <c r="N13" s="35"/>
      <c r="O13" s="35"/>
    </row>
    <row r="14" spans="1:19" s="17" customFormat="1" ht="35.25" customHeight="1" x14ac:dyDescent="0.3">
      <c r="A14" s="5"/>
      <c r="B14" s="16"/>
      <c r="C14" s="48"/>
      <c r="D14" s="27">
        <f>ROUNDUP((G9/100),0)</f>
        <v>3</v>
      </c>
      <c r="E14" s="27">
        <f>ROUNDUP((G9/400),0)</f>
        <v>1</v>
      </c>
      <c r="F14" s="27">
        <f>ROUNDUP((G9/700),0)</f>
        <v>1</v>
      </c>
      <c r="G14" s="27">
        <f>ROUNDUP((G9/1000),0)</f>
        <v>1</v>
      </c>
      <c r="I14" s="6"/>
      <c r="L14" s="38"/>
      <c r="M14" s="35"/>
    </row>
    <row r="15" spans="1:19" x14ac:dyDescent="0.3">
      <c r="I15" s="6"/>
      <c r="M15" s="35"/>
    </row>
    <row r="16" spans="1:19" ht="127.5" customHeight="1" x14ac:dyDescent="0.3">
      <c r="A16" s="5"/>
      <c r="B16" s="45" t="s">
        <v>23</v>
      </c>
      <c r="C16" s="45"/>
      <c r="D16" s="45"/>
      <c r="E16" s="45"/>
      <c r="F16" s="45"/>
      <c r="G16" s="45"/>
      <c r="H16" s="45"/>
      <c r="I16" s="6"/>
    </row>
    <row r="17" spans="1:9" ht="17.25" thickBot="1" x14ac:dyDescent="0.35">
      <c r="A17" s="10"/>
      <c r="B17" s="10"/>
      <c r="C17" s="10"/>
      <c r="D17" s="10"/>
      <c r="E17" s="10"/>
      <c r="F17" s="10"/>
      <c r="G17" s="10"/>
      <c r="H17" s="10"/>
      <c r="I17" s="11"/>
    </row>
    <row r="20" spans="1:9" ht="36" x14ac:dyDescent="0.3">
      <c r="B20" s="29" t="s">
        <v>8</v>
      </c>
      <c r="C20" s="30" t="s">
        <v>9</v>
      </c>
      <c r="D20" s="30" t="s">
        <v>10</v>
      </c>
      <c r="E20" s="30" t="s">
        <v>11</v>
      </c>
      <c r="F20" s="31" t="s">
        <v>12</v>
      </c>
      <c r="G20" s="31" t="s">
        <v>13</v>
      </c>
    </row>
    <row r="21" spans="1:9" ht="24" x14ac:dyDescent="0.3">
      <c r="B21" s="30" t="s">
        <v>14</v>
      </c>
      <c r="C21" s="32">
        <v>0.5</v>
      </c>
      <c r="D21" s="32">
        <v>0.215</v>
      </c>
      <c r="E21" s="32">
        <v>0.107</v>
      </c>
      <c r="F21" s="33">
        <v>0.2</v>
      </c>
      <c r="G21" s="32">
        <v>0.24</v>
      </c>
    </row>
    <row r="22" spans="1:9" ht="24" x14ac:dyDescent="0.3">
      <c r="B22" s="30" t="s">
        <v>15</v>
      </c>
      <c r="C22" s="32">
        <v>0.92</v>
      </c>
      <c r="D22" s="32">
        <v>2.7</v>
      </c>
      <c r="E22" s="32">
        <v>7.85</v>
      </c>
      <c r="F22" s="33">
        <v>2.5</v>
      </c>
      <c r="G22" s="33">
        <v>1E-3</v>
      </c>
      <c r="H22" s="12"/>
    </row>
    <row r="23" spans="1:9" x14ac:dyDescent="0.3">
      <c r="D23" s="12"/>
      <c r="E23" s="12"/>
      <c r="F23" s="12"/>
      <c r="G23" s="12"/>
    </row>
    <row r="24" spans="1:9" x14ac:dyDescent="0.3">
      <c r="D24" s="12"/>
      <c r="E24" s="12"/>
      <c r="F24" s="12"/>
      <c r="G24" s="12"/>
    </row>
    <row r="25" spans="1:9" x14ac:dyDescent="0.3">
      <c r="D25" s="12"/>
      <c r="E25" s="12"/>
      <c r="F25" s="12"/>
      <c r="G25" s="12"/>
    </row>
    <row r="26" spans="1:9" x14ac:dyDescent="0.3">
      <c r="D26" s="12"/>
      <c r="E26" s="12"/>
      <c r="F26" s="12"/>
      <c r="G26" s="12"/>
    </row>
  </sheetData>
  <sheetProtection password="A787" sheet="1" objects="1" scenarios="1" selectLockedCells="1"/>
  <mergeCells count="7">
    <mergeCell ref="B16:H16"/>
    <mergeCell ref="C12:C14"/>
    <mergeCell ref="C4:G5"/>
    <mergeCell ref="B2:H2"/>
    <mergeCell ref="B10:D10"/>
    <mergeCell ref="D8:E8"/>
    <mergeCell ref="D9:E9"/>
  </mergeCells>
  <phoneticPr fontId="1" type="noConversion"/>
  <dataValidations count="1">
    <dataValidation type="list" allowBlank="1" showInputMessage="1" showErrorMessage="1" sqref="D9:E9">
      <formula1>"플라스틱 (*국부냉각시),알루미늄 (*국부냉각시),탄소강 (*국부냉각시),유리 (*국부냉각시),공기 (*판넬 내부 냉각시)"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AIR COOLER</vt:lpstr>
      <vt:lpstr>'AIR COOLER'!Print_Area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win10</cp:lastModifiedBy>
  <cp:lastPrinted>2020-04-29T08:00:31Z</cp:lastPrinted>
  <dcterms:created xsi:type="dcterms:W3CDTF">2020-04-28T08:01:06Z</dcterms:created>
  <dcterms:modified xsi:type="dcterms:W3CDTF">2020-06-04T00:04:38Z</dcterms:modified>
</cp:coreProperties>
</file>